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<sst xmlns="http://schemas.openxmlformats.org/spreadsheetml/2006/main" count="31" uniqueCount="26">
  <si>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Суды</t>
  </si>
  <si>
    <t>Всего рассмотрено гражданских дел</t>
  </si>
  <si>
    <t>Всего рассмотрено в одном судебном заседании</t>
  </si>
  <si>
    <t>%</t>
  </si>
  <si>
    <t>Всего отложено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</si>
  <si>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</si>
  <si>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</si>
  <si>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</si>
  <si>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</si>
  <si>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Аксуский горсуд</t>
  </si>
  <si>
    <t>Актогайский райсуд</t>
  </si>
  <si>
    <t>Баянаульский райсуд</t>
  </si>
  <si>
    <t>Железинский райсуд</t>
  </si>
  <si>
    <t>Иртышский райсуд</t>
  </si>
  <si>
    <t>Качирский райсуд</t>
  </si>
  <si>
    <t>Лебяжинский райсуд</t>
  </si>
  <si>
    <t>Майский райсуд</t>
  </si>
  <si>
    <t>Павлодарский горсуд</t>
  </si>
  <si>
    <t>Павлодарский райсуд</t>
  </si>
  <si>
    <t>СМС по делам несов-летних</t>
  </si>
  <si>
    <t>СМЭС Павлодарской обл.</t>
  </si>
  <si>
    <t>Успенский райсуд</t>
  </si>
  <si>
    <t>Щербактинский райсуд</t>
  </si>
  <si>
    <t>Экибастузский горсуд</t>
  </si>
  <si>
    <t>ИТОГО</t>
  </si>
  <si>
    <t xml:space="preserve">Статистические данные судов по по количеству отложенных судебных заседаний в районных и приравненных к ним судах Павлодарской области за 3 месяца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</si>
</sst>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"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0" xfId="18" applyNumberFormat="1" applyFont="1" applyBorder="1" applyAlignment="1">
      <alignment horizontal="center" vertical="center" wrapText="1"/>
      <protection/>
    </xf>
    <xf numFmtId="3" fontId="0" fillId="0" borderId="1" xfId="17" applyNumberFormat="1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Название" xfId="17"/>
    <cellStyle name="Обычный_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M23" sqref="M23"/>
    </sheetView>
  </sheetViews>
  <sheetFormatPr defaultColWidth="9.00390625" defaultRowHeight="12.75"/>
  <cols>
    <col min="1" max="1" width="28.25390625" style="0" customWidth="1"/>
    <col min="2" max="2" width="14.00390625" style="0" customWidth="1"/>
    <col min="3" max="3" width="13.125" style="0" customWidth="1"/>
    <col min="5" max="5" width="11.75390625" style="0" customWidth="1"/>
    <col min="7" max="7" width="13.625" style="0" customWidth="1"/>
    <col min="9" max="9" width="13.875" style="0" customWidth="1"/>
    <col min="11" max="11" width="13.375" style="0" customWidth="1"/>
    <col min="13" max="13" width="14.00390625" style="0" customWidth="1"/>
  </cols>
  <sheetData>
    <row r="1" spans="1:14" ht="41.2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63.7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5</v>
      </c>
      <c r="H2" s="4" t="s">
        <v>3</v>
      </c>
      <c r="I2" s="4" t="s">
        <v>6</v>
      </c>
      <c r="J2" s="4" t="s">
        <v>3</v>
      </c>
      <c r="K2" s="4" t="s">
        <v>7</v>
      </c>
      <c r="L2" s="4" t="s">
        <v>3</v>
      </c>
      <c r="M2" s="4" t="s">
        <v>8</v>
      </c>
      <c r="N2" s="4" t="s">
        <v>3</v>
      </c>
    </row>
    <row r="3" spans="1:14" ht="12.75">
      <c r="A3" s="1" t="s">
        <v>9</v>
      </c>
      <c r="B3" s="12">
        <v>1133</v>
      </c>
      <c r="C3" s="5">
        <f>B3-E3</f>
        <v>971</v>
      </c>
      <c r="D3" s="6">
        <f>C3*100/B3</f>
        <v>85.70167696381289</v>
      </c>
      <c r="E3" s="5">
        <f>G3+I3+K3+M3</f>
        <v>162</v>
      </c>
      <c r="F3" s="2">
        <v>11.1</v>
      </c>
      <c r="G3" s="12">
        <v>114</v>
      </c>
      <c r="H3" s="6">
        <f>G3*100/B3</f>
        <v>10.061782877316858</v>
      </c>
      <c r="I3" s="12">
        <v>34</v>
      </c>
      <c r="J3" s="6">
        <f>I3*100/B3</f>
        <v>3.000882612533098</v>
      </c>
      <c r="K3" s="12">
        <v>11</v>
      </c>
      <c r="L3" s="6">
        <f>K3*100/B3</f>
        <v>0.970873786407767</v>
      </c>
      <c r="M3" s="12">
        <v>3</v>
      </c>
      <c r="N3" s="6">
        <f>M3*100/B3</f>
        <v>0.264783759929391</v>
      </c>
    </row>
    <row r="4" spans="1:14" ht="12.75">
      <c r="A4" s="1" t="s">
        <v>10</v>
      </c>
      <c r="B4" s="12">
        <v>72</v>
      </c>
      <c r="C4" s="5">
        <f aca="true" t="shared" si="0" ref="C4:C18">B4-E4</f>
        <v>63</v>
      </c>
      <c r="D4" s="6">
        <f aca="true" t="shared" si="1" ref="D4:D18">C4*100/B4</f>
        <v>87.5</v>
      </c>
      <c r="E4" s="5">
        <f aca="true" t="shared" si="2" ref="E4:E18">G4+I4+K4+M4</f>
        <v>9</v>
      </c>
      <c r="F4" s="2">
        <v>12.3</v>
      </c>
      <c r="G4" s="12">
        <v>5</v>
      </c>
      <c r="H4" s="6">
        <f aca="true" t="shared" si="3" ref="H4:H18">G4*100/B4</f>
        <v>6.944444444444445</v>
      </c>
      <c r="I4" s="12">
        <v>4</v>
      </c>
      <c r="J4" s="6">
        <f aca="true" t="shared" si="4" ref="J4:J18">I4*100/B4</f>
        <v>5.555555555555555</v>
      </c>
      <c r="K4" s="12">
        <v>0</v>
      </c>
      <c r="L4" s="6">
        <f aca="true" t="shared" si="5" ref="L4:L18">K4*100/B4</f>
        <v>0</v>
      </c>
      <c r="M4" s="12">
        <v>0</v>
      </c>
      <c r="N4" s="6">
        <f aca="true" t="shared" si="6" ref="N4:N18">M4*100/B4</f>
        <v>0</v>
      </c>
    </row>
    <row r="5" spans="1:14" ht="12.75">
      <c r="A5" s="1" t="s">
        <v>11</v>
      </c>
      <c r="B5" s="12">
        <v>113</v>
      </c>
      <c r="C5" s="5">
        <f t="shared" si="0"/>
        <v>84</v>
      </c>
      <c r="D5" s="6">
        <f t="shared" si="1"/>
        <v>74.33628318584071</v>
      </c>
      <c r="E5" s="5">
        <f t="shared" si="2"/>
        <v>29</v>
      </c>
      <c r="F5" s="2">
        <v>19.4</v>
      </c>
      <c r="G5" s="12">
        <v>26</v>
      </c>
      <c r="H5" s="6">
        <f t="shared" si="3"/>
        <v>23.008849557522122</v>
      </c>
      <c r="I5" s="12">
        <v>3</v>
      </c>
      <c r="J5" s="6">
        <f t="shared" si="4"/>
        <v>2.6548672566371683</v>
      </c>
      <c r="K5" s="12">
        <v>0</v>
      </c>
      <c r="L5" s="6">
        <f t="shared" si="5"/>
        <v>0</v>
      </c>
      <c r="M5" s="12">
        <v>0</v>
      </c>
      <c r="N5" s="6">
        <f t="shared" si="6"/>
        <v>0</v>
      </c>
    </row>
    <row r="6" spans="1:14" ht="12.75">
      <c r="A6" s="1" t="s">
        <v>12</v>
      </c>
      <c r="B6" s="12">
        <v>85</v>
      </c>
      <c r="C6" s="5">
        <f t="shared" si="0"/>
        <v>70</v>
      </c>
      <c r="D6" s="6">
        <f t="shared" si="1"/>
        <v>82.3529411764706</v>
      </c>
      <c r="E6" s="5">
        <f t="shared" si="2"/>
        <v>15</v>
      </c>
      <c r="F6" s="2">
        <v>37.2</v>
      </c>
      <c r="G6" s="12">
        <v>8</v>
      </c>
      <c r="H6" s="6">
        <f t="shared" si="3"/>
        <v>9.411764705882353</v>
      </c>
      <c r="I6" s="12">
        <v>6</v>
      </c>
      <c r="J6" s="6">
        <f t="shared" si="4"/>
        <v>7.0588235294117645</v>
      </c>
      <c r="K6" s="12">
        <v>1</v>
      </c>
      <c r="L6" s="6">
        <f t="shared" si="5"/>
        <v>1.1764705882352942</v>
      </c>
      <c r="M6" s="12">
        <v>0</v>
      </c>
      <c r="N6" s="6">
        <f t="shared" si="6"/>
        <v>0</v>
      </c>
    </row>
    <row r="7" spans="1:14" ht="12.75">
      <c r="A7" s="1" t="s">
        <v>13</v>
      </c>
      <c r="B7" s="12">
        <v>99</v>
      </c>
      <c r="C7" s="5">
        <f t="shared" si="0"/>
        <v>77</v>
      </c>
      <c r="D7" s="6">
        <f t="shared" si="1"/>
        <v>77.77777777777777</v>
      </c>
      <c r="E7" s="5">
        <f t="shared" si="2"/>
        <v>22</v>
      </c>
      <c r="F7" s="2">
        <v>17</v>
      </c>
      <c r="G7" s="12">
        <v>19</v>
      </c>
      <c r="H7" s="6">
        <f t="shared" si="3"/>
        <v>19.19191919191919</v>
      </c>
      <c r="I7" s="12">
        <v>3</v>
      </c>
      <c r="J7" s="6">
        <f t="shared" si="4"/>
        <v>3.0303030303030303</v>
      </c>
      <c r="K7" s="12">
        <v>0</v>
      </c>
      <c r="L7" s="6">
        <f t="shared" si="5"/>
        <v>0</v>
      </c>
      <c r="M7" s="12">
        <v>0</v>
      </c>
      <c r="N7" s="6">
        <f t="shared" si="6"/>
        <v>0</v>
      </c>
    </row>
    <row r="8" spans="1:14" ht="12.75">
      <c r="A8" s="1" t="s">
        <v>14</v>
      </c>
      <c r="B8" s="12">
        <v>122</v>
      </c>
      <c r="C8" s="5">
        <f t="shared" si="0"/>
        <v>104</v>
      </c>
      <c r="D8" s="6">
        <f t="shared" si="1"/>
        <v>85.24590163934427</v>
      </c>
      <c r="E8" s="5">
        <f t="shared" si="2"/>
        <v>18</v>
      </c>
      <c r="F8" s="2">
        <v>32.2</v>
      </c>
      <c r="G8" s="12">
        <v>9</v>
      </c>
      <c r="H8" s="6">
        <f t="shared" si="3"/>
        <v>7.377049180327869</v>
      </c>
      <c r="I8" s="12">
        <v>0</v>
      </c>
      <c r="J8" s="6">
        <f t="shared" si="4"/>
        <v>0</v>
      </c>
      <c r="K8" s="12">
        <v>6</v>
      </c>
      <c r="L8" s="6">
        <f t="shared" si="5"/>
        <v>4.918032786885246</v>
      </c>
      <c r="M8" s="12">
        <v>3</v>
      </c>
      <c r="N8" s="6">
        <f t="shared" si="6"/>
        <v>2.459016393442623</v>
      </c>
    </row>
    <row r="9" spans="1:14" ht="12.75">
      <c r="A9" s="1" t="s">
        <v>15</v>
      </c>
      <c r="B9" s="12">
        <v>71</v>
      </c>
      <c r="C9" s="5">
        <f t="shared" si="0"/>
        <v>68</v>
      </c>
      <c r="D9" s="6">
        <f t="shared" si="1"/>
        <v>95.77464788732394</v>
      </c>
      <c r="E9" s="5">
        <f t="shared" si="2"/>
        <v>3</v>
      </c>
      <c r="F9" s="2">
        <v>10.6</v>
      </c>
      <c r="G9" s="12">
        <v>1</v>
      </c>
      <c r="H9" s="6">
        <f t="shared" si="3"/>
        <v>1.408450704225352</v>
      </c>
      <c r="I9" s="12">
        <v>1</v>
      </c>
      <c r="J9" s="6">
        <f t="shared" si="4"/>
        <v>1.408450704225352</v>
      </c>
      <c r="K9" s="12">
        <v>0</v>
      </c>
      <c r="L9" s="6">
        <f t="shared" si="5"/>
        <v>0</v>
      </c>
      <c r="M9" s="12">
        <v>1</v>
      </c>
      <c r="N9" s="6">
        <f t="shared" si="6"/>
        <v>1.408450704225352</v>
      </c>
    </row>
    <row r="10" spans="1:14" ht="12.75">
      <c r="A10" s="1" t="s">
        <v>16</v>
      </c>
      <c r="B10" s="12">
        <v>61</v>
      </c>
      <c r="C10" s="5">
        <f t="shared" si="0"/>
        <v>52</v>
      </c>
      <c r="D10" s="6">
        <f t="shared" si="1"/>
        <v>85.24590163934427</v>
      </c>
      <c r="E10" s="5">
        <f t="shared" si="2"/>
        <v>9</v>
      </c>
      <c r="F10" s="2">
        <v>24.7</v>
      </c>
      <c r="G10" s="12">
        <v>7</v>
      </c>
      <c r="H10" s="6">
        <f t="shared" si="3"/>
        <v>11.475409836065573</v>
      </c>
      <c r="I10" s="12">
        <v>1</v>
      </c>
      <c r="J10" s="6">
        <f t="shared" si="4"/>
        <v>1.639344262295082</v>
      </c>
      <c r="K10" s="12">
        <v>0</v>
      </c>
      <c r="L10" s="6">
        <f t="shared" si="5"/>
        <v>0</v>
      </c>
      <c r="M10" s="12">
        <v>1</v>
      </c>
      <c r="N10" s="6">
        <f t="shared" si="6"/>
        <v>1.639344262295082</v>
      </c>
    </row>
    <row r="11" spans="1:14" ht="12.75">
      <c r="A11" s="1" t="s">
        <v>17</v>
      </c>
      <c r="B11" s="12">
        <v>4747</v>
      </c>
      <c r="C11" s="5">
        <f t="shared" si="0"/>
        <v>4265</v>
      </c>
      <c r="D11" s="6">
        <f t="shared" si="1"/>
        <v>89.84621866441964</v>
      </c>
      <c r="E11" s="5">
        <f t="shared" si="2"/>
        <v>482</v>
      </c>
      <c r="F11" s="2">
        <v>12.9</v>
      </c>
      <c r="G11" s="12">
        <v>365</v>
      </c>
      <c r="H11" s="6">
        <f t="shared" si="3"/>
        <v>7.689066779018328</v>
      </c>
      <c r="I11" s="12">
        <v>107</v>
      </c>
      <c r="J11" s="6">
        <f t="shared" si="4"/>
        <v>2.254055192753318</v>
      </c>
      <c r="K11" s="12">
        <v>10</v>
      </c>
      <c r="L11" s="6">
        <f t="shared" si="5"/>
        <v>0.2106593638087213</v>
      </c>
      <c r="M11" s="12">
        <v>0</v>
      </c>
      <c r="N11" s="6">
        <f t="shared" si="6"/>
        <v>0</v>
      </c>
    </row>
    <row r="12" spans="1:14" ht="12.75">
      <c r="A12" s="1" t="s">
        <v>18</v>
      </c>
      <c r="B12" s="12">
        <v>160</v>
      </c>
      <c r="C12" s="5">
        <f t="shared" si="0"/>
        <v>117</v>
      </c>
      <c r="D12" s="6">
        <f t="shared" si="1"/>
        <v>73.125</v>
      </c>
      <c r="E12" s="5">
        <f t="shared" si="2"/>
        <v>43</v>
      </c>
      <c r="F12" s="2">
        <v>17.8</v>
      </c>
      <c r="G12" s="12">
        <v>24</v>
      </c>
      <c r="H12" s="6">
        <f t="shared" si="3"/>
        <v>15</v>
      </c>
      <c r="I12" s="12">
        <v>13</v>
      </c>
      <c r="J12" s="6">
        <f t="shared" si="4"/>
        <v>8.125</v>
      </c>
      <c r="K12" s="12">
        <v>3</v>
      </c>
      <c r="L12" s="6">
        <f t="shared" si="5"/>
        <v>1.875</v>
      </c>
      <c r="M12" s="12">
        <v>3</v>
      </c>
      <c r="N12" s="6">
        <f t="shared" si="6"/>
        <v>1.875</v>
      </c>
    </row>
    <row r="13" spans="1:14" ht="12.75">
      <c r="A13" s="1" t="s">
        <v>19</v>
      </c>
      <c r="B13" s="12">
        <v>215</v>
      </c>
      <c r="C13" s="5">
        <f t="shared" si="0"/>
        <v>176</v>
      </c>
      <c r="D13" s="6">
        <f t="shared" si="1"/>
        <v>81.86046511627907</v>
      </c>
      <c r="E13" s="5">
        <f t="shared" si="2"/>
        <v>39</v>
      </c>
      <c r="F13" s="2">
        <v>12.8</v>
      </c>
      <c r="G13" s="12">
        <v>28</v>
      </c>
      <c r="H13" s="6">
        <f t="shared" si="3"/>
        <v>13.023255813953488</v>
      </c>
      <c r="I13" s="12">
        <v>9</v>
      </c>
      <c r="J13" s="6">
        <f t="shared" si="4"/>
        <v>4.186046511627907</v>
      </c>
      <c r="K13" s="12">
        <v>0</v>
      </c>
      <c r="L13" s="6">
        <f t="shared" si="5"/>
        <v>0</v>
      </c>
      <c r="M13" s="12">
        <v>2</v>
      </c>
      <c r="N13" s="6">
        <f t="shared" si="6"/>
        <v>0.9302325581395349</v>
      </c>
    </row>
    <row r="14" spans="1:14" ht="12.75">
      <c r="A14" s="1" t="s">
        <v>20</v>
      </c>
      <c r="B14" s="12">
        <v>1113</v>
      </c>
      <c r="C14" s="5">
        <f t="shared" si="0"/>
        <v>871</v>
      </c>
      <c r="D14" s="6">
        <f t="shared" si="1"/>
        <v>78.25696316262353</v>
      </c>
      <c r="E14" s="5">
        <f t="shared" si="2"/>
        <v>242</v>
      </c>
      <c r="F14" s="2">
        <v>27.3</v>
      </c>
      <c r="G14" s="12">
        <v>132</v>
      </c>
      <c r="H14" s="6">
        <f t="shared" si="3"/>
        <v>11.859838274932615</v>
      </c>
      <c r="I14" s="12">
        <v>98</v>
      </c>
      <c r="J14" s="6">
        <f t="shared" si="4"/>
        <v>8.80503144654088</v>
      </c>
      <c r="K14" s="12">
        <v>11</v>
      </c>
      <c r="L14" s="6">
        <f t="shared" si="5"/>
        <v>0.9883198562443846</v>
      </c>
      <c r="M14" s="12">
        <v>1</v>
      </c>
      <c r="N14" s="6">
        <f t="shared" si="6"/>
        <v>0.08984725965858041</v>
      </c>
    </row>
    <row r="15" spans="1:14" ht="12.75">
      <c r="A15" s="1" t="s">
        <v>21</v>
      </c>
      <c r="B15" s="12">
        <v>65</v>
      </c>
      <c r="C15" s="5">
        <f t="shared" si="0"/>
        <v>57</v>
      </c>
      <c r="D15" s="6">
        <f t="shared" si="1"/>
        <v>87.6923076923077</v>
      </c>
      <c r="E15" s="5">
        <f t="shared" si="2"/>
        <v>8</v>
      </c>
      <c r="F15" s="2">
        <v>24.7</v>
      </c>
      <c r="G15" s="12">
        <v>6</v>
      </c>
      <c r="H15" s="6">
        <f t="shared" si="3"/>
        <v>9.23076923076923</v>
      </c>
      <c r="I15" s="12">
        <v>1</v>
      </c>
      <c r="J15" s="6">
        <f t="shared" si="4"/>
        <v>1.5384615384615385</v>
      </c>
      <c r="K15" s="12">
        <v>1</v>
      </c>
      <c r="L15" s="6">
        <f t="shared" si="5"/>
        <v>1.5384615384615385</v>
      </c>
      <c r="M15" s="12">
        <v>0</v>
      </c>
      <c r="N15" s="6">
        <f t="shared" si="6"/>
        <v>0</v>
      </c>
    </row>
    <row r="16" spans="1:14" ht="12.75">
      <c r="A16" s="1" t="s">
        <v>22</v>
      </c>
      <c r="B16" s="12">
        <v>128</v>
      </c>
      <c r="C16" s="5">
        <f t="shared" si="0"/>
        <v>105</v>
      </c>
      <c r="D16" s="6">
        <f t="shared" si="1"/>
        <v>82.03125</v>
      </c>
      <c r="E16" s="5">
        <f t="shared" si="2"/>
        <v>23</v>
      </c>
      <c r="F16" s="2">
        <v>32.5</v>
      </c>
      <c r="G16" s="12">
        <v>11</v>
      </c>
      <c r="H16" s="6">
        <f t="shared" si="3"/>
        <v>8.59375</v>
      </c>
      <c r="I16" s="12">
        <v>7</v>
      </c>
      <c r="J16" s="6">
        <f t="shared" si="4"/>
        <v>5.46875</v>
      </c>
      <c r="K16" s="12">
        <v>5</v>
      </c>
      <c r="L16" s="6">
        <f t="shared" si="5"/>
        <v>3.90625</v>
      </c>
      <c r="M16" s="12">
        <v>0</v>
      </c>
      <c r="N16" s="6">
        <f t="shared" si="6"/>
        <v>0</v>
      </c>
    </row>
    <row r="17" spans="1:14" ht="12.75">
      <c r="A17" s="1" t="s">
        <v>23</v>
      </c>
      <c r="B17" s="12">
        <v>3014</v>
      </c>
      <c r="C17" s="5">
        <f t="shared" si="0"/>
        <v>2666</v>
      </c>
      <c r="D17" s="6">
        <f t="shared" si="1"/>
        <v>88.45388188453882</v>
      </c>
      <c r="E17" s="5">
        <f t="shared" si="2"/>
        <v>348</v>
      </c>
      <c r="F17" s="2">
        <v>10.1</v>
      </c>
      <c r="G17" s="12">
        <v>214</v>
      </c>
      <c r="H17" s="6">
        <f t="shared" si="3"/>
        <v>7.100199071001991</v>
      </c>
      <c r="I17" s="12">
        <v>99</v>
      </c>
      <c r="J17" s="6">
        <f t="shared" si="4"/>
        <v>3.2846715328467155</v>
      </c>
      <c r="K17" s="12">
        <v>26</v>
      </c>
      <c r="L17" s="6">
        <f t="shared" si="5"/>
        <v>0.8626410086264101</v>
      </c>
      <c r="M17" s="12">
        <v>9</v>
      </c>
      <c r="N17" s="6">
        <f t="shared" si="6"/>
        <v>0.298606502986065</v>
      </c>
    </row>
    <row r="18" spans="1:14" ht="12.75">
      <c r="A18" s="7" t="s">
        <v>24</v>
      </c>
      <c r="B18" s="8">
        <f>SUM(B3:B17)</f>
        <v>11198</v>
      </c>
      <c r="C18" s="8">
        <f t="shared" si="0"/>
        <v>9746</v>
      </c>
      <c r="D18" s="9">
        <f t="shared" si="1"/>
        <v>87.03339882121807</v>
      </c>
      <c r="E18" s="8">
        <f t="shared" si="2"/>
        <v>1452</v>
      </c>
      <c r="F18" s="10">
        <v>19.8</v>
      </c>
      <c r="G18" s="8">
        <f>SUM(G3:G17)</f>
        <v>969</v>
      </c>
      <c r="H18" s="9">
        <f t="shared" si="3"/>
        <v>8.653330951955706</v>
      </c>
      <c r="I18" s="8">
        <f>SUM(I3:I17)</f>
        <v>386</v>
      </c>
      <c r="J18" s="9">
        <f t="shared" si="4"/>
        <v>3.4470441150205393</v>
      </c>
      <c r="K18" s="8">
        <f>SUM(K3:K17)</f>
        <v>74</v>
      </c>
      <c r="L18" s="9">
        <f t="shared" si="5"/>
        <v>0.6608322914806215</v>
      </c>
      <c r="M18" s="10">
        <f>SUM(M3:M17)</f>
        <v>23</v>
      </c>
      <c r="N18" s="9">
        <f t="shared" si="6"/>
        <v>0.20539382032505804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2017-04-19T09:41:13Z</dcterms:created>
  <dcterms:modified xsi:type="dcterms:W3CDTF">2018-04-21T05:17:55Z</dcterms:modified>
  <cp:category/>
  <cp:version/>
  <cp:contentType/>
  <cp:contentStatus/>
</cp:coreProperties>
</file>